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 разрезе норматива" sheetId="1" r:id="rId1"/>
  </sheets>
  <definedNames/>
  <calcPr fullCalcOnLoad="1"/>
</workbook>
</file>

<file path=xl/sharedStrings.xml><?xml version="1.0" encoding="utf-8"?>
<sst xmlns="http://schemas.openxmlformats.org/spreadsheetml/2006/main" count="108" uniqueCount="94">
  <si>
    <t>субсидия</t>
  </si>
  <si>
    <t>Наименование расходов</t>
  </si>
  <si>
    <t xml:space="preserve">- абонентская плата </t>
  </si>
  <si>
    <t>-суточные</t>
  </si>
  <si>
    <t>ИТОГО:</t>
  </si>
  <si>
    <t>плата, утвержденная законодательством</t>
  </si>
  <si>
    <t>Увеличение стоимости основных средств</t>
  </si>
  <si>
    <t>наименование учреждения</t>
  </si>
  <si>
    <t>Статья КОСГУ</t>
  </si>
  <si>
    <t>Директор</t>
  </si>
  <si>
    <t>(подпись)</t>
  </si>
  <si>
    <t>(Ф.И.О.)</t>
  </si>
  <si>
    <t>Главный бухгалтер</t>
  </si>
  <si>
    <t>ПЛАН</t>
  </si>
  <si>
    <t>Срок предоставления</t>
  </si>
  <si>
    <r>
      <t xml:space="preserve">до 10 числа </t>
    </r>
    <r>
      <rPr>
        <sz val="12"/>
        <rFont val="Times New Roman"/>
        <family val="1"/>
      </rPr>
      <t xml:space="preserve">после отчетного периода </t>
    </r>
  </si>
  <si>
    <t>Финансовый отчет об исполнении плана финансово-хозяйственной деятельности</t>
  </si>
  <si>
    <t>ФАКТ          с начала года</t>
  </si>
  <si>
    <t>Исполнитель: ФИО, телефон</t>
  </si>
  <si>
    <t>Заработная плата</t>
  </si>
  <si>
    <t>Прочие выплаты всего, в т.ч.</t>
  </si>
  <si>
    <t>Начисления на выплаты по оплате труда</t>
  </si>
  <si>
    <t>Услуги связи всего, в т.ч.</t>
  </si>
  <si>
    <t>- услуги интернета</t>
  </si>
  <si>
    <t xml:space="preserve">и т.д.  </t>
  </si>
  <si>
    <t>и т.д.</t>
  </si>
  <si>
    <t>- проезд</t>
  </si>
  <si>
    <t>Транспортные услуги всего, в т.ч.</t>
  </si>
  <si>
    <t>Коммунальные услуги всего, в т.ч.</t>
  </si>
  <si>
    <t>- электроэнергия</t>
  </si>
  <si>
    <t>- теплоснабжение</t>
  </si>
  <si>
    <t>Арендная плата за пользование имуществом</t>
  </si>
  <si>
    <t>- расходы на проведение текущего ремонта зданий и сооружений</t>
  </si>
  <si>
    <t>- расходы на проведение текущего ремонта  особо ценного движимого имущества</t>
  </si>
  <si>
    <t>- дезинфекция и дератизация</t>
  </si>
  <si>
    <t>- вывоз мусора</t>
  </si>
  <si>
    <t>- оплата услуг по договорам с охранными и пожарными сигнализациями</t>
  </si>
  <si>
    <t>- оплата услуг охраны</t>
  </si>
  <si>
    <t>- тех.осмотры транспортных средств</t>
  </si>
  <si>
    <t>- обязательное автострахование</t>
  </si>
  <si>
    <t>- лицензирование</t>
  </si>
  <si>
    <t>- инкассация</t>
  </si>
  <si>
    <t>- повышение квалификации</t>
  </si>
  <si>
    <t>- подписка на периодическую печать</t>
  </si>
  <si>
    <t>- бланочная и иная печатная продукция</t>
  </si>
  <si>
    <t>- налог на имущество</t>
  </si>
  <si>
    <t>- транспортный налог</t>
  </si>
  <si>
    <t>- земельный налог</t>
  </si>
  <si>
    <t>- налог за загрязнение окруж среды</t>
  </si>
  <si>
    <t>- налог за польз вод объектами</t>
  </si>
  <si>
    <t>Работы, услуги по содержанию имущества всего, в т.ч.</t>
  </si>
  <si>
    <t>Прочие работы, услуги всего, в т.ч.</t>
  </si>
  <si>
    <t>Прочие расходы всего, в т.ч.</t>
  </si>
  <si>
    <t>- членские взносы в ассоциацию "Содружество"</t>
  </si>
  <si>
    <t>Увеличение стоимости материальных запасов всего, в т.ч.</t>
  </si>
  <si>
    <t>- приобретение продуктов питания</t>
  </si>
  <si>
    <t>- приобретение медикаментов</t>
  </si>
  <si>
    <t>- приобретение мягкого инвентаря</t>
  </si>
  <si>
    <t>- расходные материалы для оргтехники</t>
  </si>
  <si>
    <t>- канцелярские товары</t>
  </si>
  <si>
    <t>- приобретение котельно-печного топлива</t>
  </si>
  <si>
    <t>- ГСМ</t>
  </si>
  <si>
    <t>- запасные части</t>
  </si>
  <si>
    <t>- строительные материалы</t>
  </si>
  <si>
    <t>- хозяйственные материалы</t>
  </si>
  <si>
    <t>- приобретение комбикормов ("Содружество")</t>
  </si>
  <si>
    <t>субсидия на иные цели</t>
  </si>
  <si>
    <t xml:space="preserve">прочие доходы </t>
  </si>
  <si>
    <t>- услуги банка</t>
  </si>
  <si>
    <t xml:space="preserve">- программное обеспечение </t>
  </si>
  <si>
    <t>- медосмотры</t>
  </si>
  <si>
    <t>- проживание</t>
  </si>
  <si>
    <t>Остаток средств на начало отчетного периода</t>
  </si>
  <si>
    <t>рублей</t>
  </si>
  <si>
    <t>- моющие средства</t>
  </si>
  <si>
    <t>- дезсредства</t>
  </si>
  <si>
    <t>- водоотведение</t>
  </si>
  <si>
    <t>- водоснабжение</t>
  </si>
  <si>
    <t>Расходы учреждения ВСЕГО, в том числе:</t>
  </si>
  <si>
    <t xml:space="preserve">Остаток средств на конец отчетного периода </t>
  </si>
  <si>
    <t>Доходы учреждения ВСЕГО</t>
  </si>
  <si>
    <t xml:space="preserve">к приказу  Министерства </t>
  </si>
  <si>
    <t>Код цели</t>
  </si>
  <si>
    <t>и т.д.(прочие расходы за исключением налогов)</t>
  </si>
  <si>
    <t>и т.д.прочие материальные запасы*</t>
  </si>
  <si>
    <t>*-продукты питания для розничной торговли(стола заказов), материалы для швейного производства(ткань, нитки, пряжа и т.д.), сено, вет.припараты, семена, поросята и т.д относятся к 39 коду цели - прочие материальные запасы</t>
  </si>
  <si>
    <t>- выполнение государственных гарантий по социальной поддержке детей-сирот, оставшихся без попечения родителей, а также лиц из числа детей-сирот и детей, оставшихся без попечения родителей -  приобретение мягкого инвентаря</t>
  </si>
  <si>
    <t xml:space="preserve">- выполнение государственных гарантий по социальной поддержке детей-сирот, оставшихся без попечения родителей, а также лиц из числа детей-сирот и детей, оставшихся без попечения родителей -  приобретение продуктов питания </t>
  </si>
  <si>
    <t>Приложение № 12</t>
  </si>
  <si>
    <t>от "05" марта 2018 г. № 433</t>
  </si>
  <si>
    <t>ГУСО ПКЦСОН "Солнышко" Забайкальского края</t>
  </si>
  <si>
    <t>Астраханцева Е.А.</t>
  </si>
  <si>
    <t>Медведева Л.В.</t>
  </si>
  <si>
    <t xml:space="preserve"> по состоянию на 01  июля 2018года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</si>
</sst>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  <numFmt numFmtId="183" formatCode="#,##0.000"/>
    <numFmt numFmtId="184" formatCode="0.000"/>
    <numFmt numFmtId="185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8" fillId="32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vertical="center" wrapText="1"/>
    </xf>
    <xf numFmtId="2" fontId="8" fillId="32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2"/>
  <sheetViews>
    <sheetView tabSelected="1" zoomScalePageLayoutView="0" workbookViewId="0" topLeftCell="A23">
      <selection activeCell="I37" sqref="I37"/>
    </sheetView>
  </sheetViews>
  <sheetFormatPr defaultColWidth="9.140625" defaultRowHeight="12.75"/>
  <cols>
    <col min="1" max="2" width="7.140625" style="1" customWidth="1"/>
    <col min="3" max="3" width="46.57421875" style="2" customWidth="1"/>
    <col min="4" max="4" width="11.7109375" style="2" customWidth="1"/>
    <col min="5" max="5" width="12.28125" style="3" customWidth="1"/>
    <col min="6" max="6" width="9.57421875" style="2" customWidth="1"/>
    <col min="7" max="7" width="10.57421875" style="3" customWidth="1"/>
    <col min="8" max="8" width="9.57421875" style="3" customWidth="1"/>
    <col min="9" max="9" width="15.7109375" style="3" customWidth="1"/>
    <col min="10" max="10" width="9.421875" style="3" customWidth="1"/>
    <col min="11" max="11" width="16.28125" style="3" customWidth="1"/>
    <col min="12" max="12" width="13.7109375" style="3" customWidth="1"/>
    <col min="13" max="13" width="15.8515625" style="3" customWidth="1"/>
    <col min="14" max="64" width="9.140625" style="4" customWidth="1"/>
    <col min="65" max="16384" width="9.140625" style="3" customWidth="1"/>
  </cols>
  <sheetData>
    <row r="1" spans="11:13" ht="12.75">
      <c r="K1" s="61" t="s">
        <v>88</v>
      </c>
      <c r="L1" s="61"/>
      <c r="M1" s="61"/>
    </row>
    <row r="2" spans="10:13" ht="28.5" customHeight="1">
      <c r="J2" s="62" t="s">
        <v>81</v>
      </c>
      <c r="K2" s="62"/>
      <c r="L2" s="62"/>
      <c r="M2" s="62"/>
    </row>
    <row r="3" spans="11:13" ht="18.75">
      <c r="K3" s="4"/>
      <c r="L3" s="5"/>
      <c r="M3" s="45" t="s">
        <v>89</v>
      </c>
    </row>
    <row r="5" spans="10:13" ht="12.75" customHeight="1">
      <c r="J5" s="63" t="s">
        <v>14</v>
      </c>
      <c r="K5" s="64"/>
      <c r="L5" s="67" t="s">
        <v>15</v>
      </c>
      <c r="M5" s="68"/>
    </row>
    <row r="6" spans="10:13" ht="35.25" customHeight="1">
      <c r="J6" s="65"/>
      <c r="K6" s="66"/>
      <c r="L6" s="69"/>
      <c r="M6" s="70"/>
    </row>
    <row r="8" spans="1:13" ht="15" customHeight="1">
      <c r="A8" s="6"/>
      <c r="B8" s="6"/>
      <c r="C8" s="55" t="s">
        <v>16</v>
      </c>
      <c r="D8" s="55"/>
      <c r="E8" s="55"/>
      <c r="F8" s="55"/>
      <c r="G8" s="55"/>
      <c r="H8" s="55"/>
      <c r="I8" s="55"/>
      <c r="J8" s="55"/>
      <c r="K8" s="55"/>
      <c r="L8" s="55"/>
      <c r="M8" s="4"/>
    </row>
    <row r="9" spans="1:13" ht="15" customHeight="1">
      <c r="A9" s="53" t="s">
        <v>93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" customHeight="1">
      <c r="A10" s="7"/>
      <c r="B10" s="7"/>
      <c r="C10" s="53" t="s">
        <v>90</v>
      </c>
      <c r="D10" s="53"/>
      <c r="E10" s="53"/>
      <c r="F10" s="53"/>
      <c r="G10" s="53"/>
      <c r="H10" s="53"/>
      <c r="I10" s="53"/>
      <c r="J10" s="53"/>
      <c r="K10" s="53"/>
      <c r="L10" s="53"/>
      <c r="M10" s="7"/>
    </row>
    <row r="11" spans="1:13" ht="12.75">
      <c r="A11" s="54" t="s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64" s="2" customFormat="1" ht="12.75" customHeight="1">
      <c r="A12" s="1"/>
      <c r="B12" s="1"/>
      <c r="E12" s="8"/>
      <c r="G12" s="8"/>
      <c r="H12" s="8"/>
      <c r="I12" s="8"/>
      <c r="J12" s="8"/>
      <c r="K12" s="8"/>
      <c r="L12" s="8"/>
      <c r="M12" s="8" t="s">
        <v>73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s="2" customFormat="1" ht="48" customHeight="1">
      <c r="A13" s="56" t="s">
        <v>8</v>
      </c>
      <c r="B13" s="58" t="s">
        <v>82</v>
      </c>
      <c r="C13" s="51" t="s">
        <v>1</v>
      </c>
      <c r="D13" s="57" t="s">
        <v>0</v>
      </c>
      <c r="E13" s="57"/>
      <c r="F13" s="57" t="s">
        <v>66</v>
      </c>
      <c r="G13" s="57"/>
      <c r="H13" s="57" t="s">
        <v>5</v>
      </c>
      <c r="I13" s="57"/>
      <c r="J13" s="57" t="s">
        <v>67</v>
      </c>
      <c r="K13" s="57"/>
      <c r="L13" s="57" t="s">
        <v>4</v>
      </c>
      <c r="M13" s="5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2" customFormat="1" ht="43.5" customHeight="1">
      <c r="A14" s="56"/>
      <c r="B14" s="59"/>
      <c r="C14" s="51"/>
      <c r="D14" s="11" t="s">
        <v>13</v>
      </c>
      <c r="E14" s="12" t="s">
        <v>17</v>
      </c>
      <c r="F14" s="11" t="s">
        <v>13</v>
      </c>
      <c r="G14" s="12" t="s">
        <v>17</v>
      </c>
      <c r="H14" s="11" t="s">
        <v>13</v>
      </c>
      <c r="I14" s="12" t="s">
        <v>17</v>
      </c>
      <c r="J14" s="11" t="s">
        <v>13</v>
      </c>
      <c r="K14" s="12" t="s">
        <v>17</v>
      </c>
      <c r="L14" s="11" t="s">
        <v>13</v>
      </c>
      <c r="M14" s="12" t="s">
        <v>17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s="2" customFormat="1" ht="12.75" customHeight="1">
      <c r="A15" s="10"/>
      <c r="B15" s="10"/>
      <c r="C15" s="43" t="s">
        <v>72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40" customFormat="1" ht="12.75">
      <c r="A16" s="18"/>
      <c r="B16" s="18"/>
      <c r="C16" s="19" t="s">
        <v>80</v>
      </c>
      <c r="D16" s="19">
        <v>38883000</v>
      </c>
      <c r="E16" s="18">
        <v>27420743</v>
      </c>
      <c r="F16" s="19">
        <v>89419.91</v>
      </c>
      <c r="G16" s="18">
        <v>89419.91</v>
      </c>
      <c r="H16" s="18">
        <v>900000</v>
      </c>
      <c r="I16" s="18">
        <v>690220.5</v>
      </c>
      <c r="J16" s="18">
        <v>495834.9</v>
      </c>
      <c r="K16" s="18">
        <v>286419.5</v>
      </c>
      <c r="L16" s="18">
        <f>D16+F16+H16+J16</f>
        <v>40368254.809999995</v>
      </c>
      <c r="M16" s="18">
        <f>E16+G16+I16+K16</f>
        <v>28486802.91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s="23" customFormat="1" ht="14.25" customHeight="1">
      <c r="A17" s="18"/>
      <c r="B17" s="18"/>
      <c r="C17" s="19" t="s">
        <v>78</v>
      </c>
      <c r="D17" s="46">
        <f>D18+D19+D22+D23+D27+D30+D36+D37+D43+D58+D66+D67</f>
        <v>38883000</v>
      </c>
      <c r="E17" s="46">
        <f aca="true" t="shared" si="0" ref="E17:M17">E18+E19+E22+E23+E27+E30+E36+E37+E43+E58+E66+E67</f>
        <v>26650820.5</v>
      </c>
      <c r="F17" s="46">
        <f t="shared" si="0"/>
        <v>89419.91</v>
      </c>
      <c r="G17" s="46">
        <f t="shared" si="0"/>
        <v>89419.91</v>
      </c>
      <c r="H17" s="46">
        <f t="shared" si="0"/>
        <v>900000</v>
      </c>
      <c r="I17" s="46">
        <f t="shared" si="0"/>
        <v>506522.67</v>
      </c>
      <c r="J17" s="46">
        <f t="shared" si="0"/>
        <v>495834.9</v>
      </c>
      <c r="K17" s="46">
        <f t="shared" si="0"/>
        <v>281419.5</v>
      </c>
      <c r="L17" s="46">
        <f t="shared" si="0"/>
        <v>40368254.81</v>
      </c>
      <c r="M17" s="46">
        <f t="shared" si="0"/>
        <v>27528182.58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s="40" customFormat="1" ht="12.75">
      <c r="A18" s="18">
        <v>211</v>
      </c>
      <c r="B18" s="18">
        <v>11</v>
      </c>
      <c r="C18" s="19" t="s">
        <v>19</v>
      </c>
      <c r="D18" s="19">
        <v>26800000</v>
      </c>
      <c r="E18" s="38">
        <v>19495749</v>
      </c>
      <c r="F18" s="19"/>
      <c r="G18" s="38"/>
      <c r="H18" s="38">
        <v>200000</v>
      </c>
      <c r="I18" s="41">
        <v>157000</v>
      </c>
      <c r="J18" s="41"/>
      <c r="K18" s="41">
        <v>13400</v>
      </c>
      <c r="L18" s="41">
        <f>D18+F18+H18+J18</f>
        <v>27000000</v>
      </c>
      <c r="M18" s="38">
        <f>E18+G18+I18+K18</f>
        <v>19666149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s="40" customFormat="1" ht="12.75">
      <c r="A19" s="18">
        <v>212</v>
      </c>
      <c r="B19" s="18">
        <v>12</v>
      </c>
      <c r="C19" s="19" t="s">
        <v>20</v>
      </c>
      <c r="D19" s="19"/>
      <c r="E19" s="38"/>
      <c r="F19" s="19"/>
      <c r="G19" s="38"/>
      <c r="H19" s="38">
        <v>140000</v>
      </c>
      <c r="I19" s="41">
        <v>70176</v>
      </c>
      <c r="J19" s="41"/>
      <c r="K19" s="41"/>
      <c r="L19" s="41">
        <f>D19+F19+H19+J19</f>
        <v>140000</v>
      </c>
      <c r="M19" s="38">
        <f>E19+G19+I19+K19</f>
        <v>70176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13" ht="12.75">
      <c r="A20" s="10"/>
      <c r="B20" s="10"/>
      <c r="C20" s="15" t="s">
        <v>3</v>
      </c>
      <c r="D20" s="15"/>
      <c r="E20" s="16"/>
      <c r="F20" s="15"/>
      <c r="G20" s="16"/>
      <c r="H20" s="16"/>
      <c r="I20" s="16"/>
      <c r="J20" s="16"/>
      <c r="K20" s="16"/>
      <c r="L20" s="16"/>
      <c r="M20" s="16"/>
    </row>
    <row r="21" spans="1:13" ht="12.75">
      <c r="A21" s="10"/>
      <c r="B21" s="10"/>
      <c r="C21" s="15" t="s">
        <v>24</v>
      </c>
      <c r="D21" s="15"/>
      <c r="E21" s="16"/>
      <c r="F21" s="15"/>
      <c r="G21" s="16"/>
      <c r="H21" s="16"/>
      <c r="I21" s="16"/>
      <c r="J21" s="16"/>
      <c r="K21" s="16"/>
      <c r="L21" s="16"/>
      <c r="M21" s="16"/>
    </row>
    <row r="22" spans="1:64" s="40" customFormat="1" ht="12.75">
      <c r="A22" s="18">
        <v>213</v>
      </c>
      <c r="B22" s="18">
        <v>19</v>
      </c>
      <c r="C22" s="19" t="s">
        <v>21</v>
      </c>
      <c r="D22" s="19">
        <v>8013000</v>
      </c>
      <c r="E22" s="38">
        <v>5655149</v>
      </c>
      <c r="F22" s="19"/>
      <c r="G22" s="38"/>
      <c r="H22" s="38">
        <v>60400</v>
      </c>
      <c r="I22" s="38"/>
      <c r="J22" s="38"/>
      <c r="K22" s="38"/>
      <c r="L22" s="38">
        <f>D22+F22+H22+J22</f>
        <v>8073400</v>
      </c>
      <c r="M22" s="38">
        <f>E22+G22+I22+K22</f>
        <v>5655149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s="40" customFormat="1" ht="12.75">
      <c r="A23" s="18">
        <v>221</v>
      </c>
      <c r="B23" s="18">
        <v>21</v>
      </c>
      <c r="C23" s="19" t="s">
        <v>22</v>
      </c>
      <c r="D23" s="19"/>
      <c r="E23" s="38"/>
      <c r="F23" s="19"/>
      <c r="G23" s="38"/>
      <c r="H23" s="38">
        <v>107000</v>
      </c>
      <c r="I23" s="38">
        <v>52617.35</v>
      </c>
      <c r="J23" s="38"/>
      <c r="K23" s="38"/>
      <c r="L23" s="38">
        <f>D23+F23+H23+J23</f>
        <v>107000</v>
      </c>
      <c r="M23" s="38">
        <f>E23+G23+I23+K23</f>
        <v>52617.35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s="2" customFormat="1" ht="12.75">
      <c r="A24" s="10"/>
      <c r="B24" s="10"/>
      <c r="C24" s="15" t="s">
        <v>2</v>
      </c>
      <c r="D24" s="17"/>
      <c r="E24" s="14"/>
      <c r="F24" s="17"/>
      <c r="G24" s="14"/>
      <c r="H24" s="14"/>
      <c r="I24" s="14"/>
      <c r="J24" s="14"/>
      <c r="K24" s="14"/>
      <c r="L24" s="14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2" customFormat="1" ht="12.75">
      <c r="A25" s="10"/>
      <c r="B25" s="10"/>
      <c r="C25" s="15" t="s">
        <v>23</v>
      </c>
      <c r="D25" s="17"/>
      <c r="E25" s="14"/>
      <c r="F25" s="17"/>
      <c r="G25" s="14"/>
      <c r="H25" s="14"/>
      <c r="I25" s="14"/>
      <c r="J25" s="14"/>
      <c r="K25" s="14"/>
      <c r="L25" s="14"/>
      <c r="M25" s="1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s="2" customFormat="1" ht="12.75">
      <c r="A26" s="10"/>
      <c r="B26" s="10"/>
      <c r="C26" s="15" t="s">
        <v>25</v>
      </c>
      <c r="D26" s="17"/>
      <c r="E26" s="14"/>
      <c r="F26" s="17"/>
      <c r="G26" s="14"/>
      <c r="H26" s="14"/>
      <c r="I26" s="14"/>
      <c r="J26" s="14"/>
      <c r="K26" s="14"/>
      <c r="L26" s="14"/>
      <c r="M26" s="1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s="40" customFormat="1" ht="12.75">
      <c r="A27" s="18">
        <v>222</v>
      </c>
      <c r="B27" s="18">
        <v>22</v>
      </c>
      <c r="C27" s="19" t="s">
        <v>27</v>
      </c>
      <c r="D27" s="29"/>
      <c r="E27" s="38"/>
      <c r="F27" s="29"/>
      <c r="G27" s="38"/>
      <c r="H27" s="38"/>
      <c r="I27" s="38"/>
      <c r="J27" s="38"/>
      <c r="K27" s="38">
        <f>K28+K29</f>
        <v>15400</v>
      </c>
      <c r="L27" s="38">
        <f>D27+F27+H27+J27</f>
        <v>0</v>
      </c>
      <c r="M27" s="38">
        <f>E27+G27+I27+K27</f>
        <v>15400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13" ht="12.75">
      <c r="A28" s="10"/>
      <c r="B28" s="10"/>
      <c r="C28" s="15" t="s">
        <v>26</v>
      </c>
      <c r="D28" s="15"/>
      <c r="E28" s="16"/>
      <c r="F28" s="15"/>
      <c r="G28" s="16"/>
      <c r="H28" s="16"/>
      <c r="I28" s="16"/>
      <c r="J28" s="16"/>
      <c r="K28" s="16">
        <v>15400</v>
      </c>
      <c r="L28" s="16"/>
      <c r="M28" s="16"/>
    </row>
    <row r="29" spans="1:13" ht="12.75">
      <c r="A29" s="10"/>
      <c r="B29" s="10"/>
      <c r="C29" s="15" t="s">
        <v>25</v>
      </c>
      <c r="D29" s="15"/>
      <c r="E29" s="16"/>
      <c r="F29" s="15"/>
      <c r="G29" s="16"/>
      <c r="H29" s="16"/>
      <c r="I29" s="16"/>
      <c r="J29" s="16"/>
      <c r="K29" s="16"/>
      <c r="L29" s="16"/>
      <c r="M29" s="16"/>
    </row>
    <row r="30" spans="1:64" s="23" customFormat="1" ht="12.75">
      <c r="A30" s="18">
        <v>223</v>
      </c>
      <c r="B30" s="18">
        <v>23</v>
      </c>
      <c r="C30" s="19" t="s">
        <v>28</v>
      </c>
      <c r="D30" s="47">
        <v>870000</v>
      </c>
      <c r="E30" s="47">
        <f>E31+E32+E33+E34</f>
        <v>343376.61</v>
      </c>
      <c r="F30" s="20"/>
      <c r="G30" s="21"/>
      <c r="H30" s="21"/>
      <c r="I30" s="21"/>
      <c r="J30" s="21"/>
      <c r="K30" s="21">
        <f>K31+K32+K33+K34+K35</f>
        <v>305.48</v>
      </c>
      <c r="L30" s="21">
        <f>D30+F30+H30+J30</f>
        <v>870000</v>
      </c>
      <c r="M30" s="21">
        <f>E30+G30+I30+K30</f>
        <v>343682.08999999997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13" ht="12.75">
      <c r="A31" s="10"/>
      <c r="B31" s="10"/>
      <c r="C31" s="24" t="s">
        <v>30</v>
      </c>
      <c r="D31" s="13"/>
      <c r="E31" s="25"/>
      <c r="F31" s="13"/>
      <c r="G31" s="25"/>
      <c r="H31" s="25"/>
      <c r="I31" s="25"/>
      <c r="J31" s="25"/>
      <c r="K31" s="25"/>
      <c r="L31" s="25"/>
      <c r="M31" s="25"/>
    </row>
    <row r="32" spans="1:13" ht="12.75">
      <c r="A32" s="10"/>
      <c r="B32" s="10"/>
      <c r="C32" s="24" t="s">
        <v>29</v>
      </c>
      <c r="D32" s="13"/>
      <c r="E32" s="25">
        <v>254523.65</v>
      </c>
      <c r="F32" s="13"/>
      <c r="G32" s="25"/>
      <c r="H32" s="25"/>
      <c r="I32" s="25"/>
      <c r="J32" s="25"/>
      <c r="K32" s="25"/>
      <c r="L32" s="25"/>
      <c r="M32" s="25"/>
    </row>
    <row r="33" spans="1:13" ht="12.75">
      <c r="A33" s="10"/>
      <c r="B33" s="10"/>
      <c r="C33" s="24" t="s">
        <v>77</v>
      </c>
      <c r="D33" s="13"/>
      <c r="E33" s="25">
        <v>34392.96</v>
      </c>
      <c r="F33" s="13"/>
      <c r="G33" s="25"/>
      <c r="H33" s="25"/>
      <c r="I33" s="25"/>
      <c r="J33" s="25"/>
      <c r="K33" s="25"/>
      <c r="L33" s="25"/>
      <c r="M33" s="25"/>
    </row>
    <row r="34" spans="1:13" ht="12.75">
      <c r="A34" s="10"/>
      <c r="B34" s="10"/>
      <c r="C34" s="24" t="s">
        <v>76</v>
      </c>
      <c r="D34" s="13"/>
      <c r="E34" s="25">
        <v>54460</v>
      </c>
      <c r="F34" s="13"/>
      <c r="G34" s="25"/>
      <c r="H34" s="25"/>
      <c r="I34" s="25"/>
      <c r="J34" s="25"/>
      <c r="K34" s="25"/>
      <c r="L34" s="25"/>
      <c r="M34" s="25"/>
    </row>
    <row r="35" spans="1:13" ht="12.75">
      <c r="A35" s="10"/>
      <c r="B35" s="10"/>
      <c r="C35" s="24" t="s">
        <v>25</v>
      </c>
      <c r="D35" s="13"/>
      <c r="E35" s="25"/>
      <c r="F35" s="13"/>
      <c r="G35" s="25"/>
      <c r="H35" s="25"/>
      <c r="I35" s="25"/>
      <c r="J35" s="25"/>
      <c r="K35" s="25">
        <v>305.48</v>
      </c>
      <c r="L35" s="25"/>
      <c r="M35" s="25"/>
    </row>
    <row r="36" spans="1:64" s="23" customFormat="1" ht="12.75">
      <c r="A36" s="18">
        <v>224</v>
      </c>
      <c r="B36" s="18">
        <v>24</v>
      </c>
      <c r="C36" s="26" t="s">
        <v>31</v>
      </c>
      <c r="D36" s="19"/>
      <c r="E36" s="27"/>
      <c r="F36" s="19"/>
      <c r="G36" s="27"/>
      <c r="H36" s="27"/>
      <c r="I36" s="27"/>
      <c r="J36" s="27">
        <v>84000</v>
      </c>
      <c r="K36" s="27">
        <v>43285.98</v>
      </c>
      <c r="L36" s="27">
        <f>D36+F36+H36+J36</f>
        <v>84000</v>
      </c>
      <c r="M36" s="27">
        <f>E36+G36+I36+K36</f>
        <v>43285.98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s="23" customFormat="1" ht="12.75">
      <c r="A37" s="18">
        <v>225</v>
      </c>
      <c r="B37" s="18">
        <v>25</v>
      </c>
      <c r="C37" s="26" t="s">
        <v>50</v>
      </c>
      <c r="D37" s="48">
        <v>70000</v>
      </c>
      <c r="E37" s="27">
        <v>70000</v>
      </c>
      <c r="F37" s="19"/>
      <c r="G37" s="27"/>
      <c r="H37" s="27">
        <v>80000</v>
      </c>
      <c r="I37" s="27">
        <v>51576.15</v>
      </c>
      <c r="J37" s="27"/>
      <c r="K37" s="27"/>
      <c r="L37" s="50">
        <f>D37+F37+H37+J37</f>
        <v>150000</v>
      </c>
      <c r="M37" s="27">
        <f>E37+G37+I37+K37</f>
        <v>121576.15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13" ht="24">
      <c r="A38" s="10"/>
      <c r="B38" s="10"/>
      <c r="C38" s="24" t="s">
        <v>32</v>
      </c>
      <c r="D38" s="13"/>
      <c r="E38" s="25"/>
      <c r="F38" s="13"/>
      <c r="G38" s="25"/>
      <c r="H38" s="25"/>
      <c r="I38" s="25"/>
      <c r="J38" s="25"/>
      <c r="K38" s="25"/>
      <c r="L38" s="25"/>
      <c r="M38" s="25"/>
    </row>
    <row r="39" spans="1:13" ht="24">
      <c r="A39" s="10"/>
      <c r="B39" s="10"/>
      <c r="C39" s="24" t="s">
        <v>33</v>
      </c>
      <c r="D39" s="13"/>
      <c r="E39" s="25"/>
      <c r="F39" s="13"/>
      <c r="G39" s="25"/>
      <c r="H39" s="25"/>
      <c r="I39" s="25"/>
      <c r="J39" s="25"/>
      <c r="K39" s="25"/>
      <c r="L39" s="25"/>
      <c r="M39" s="25"/>
    </row>
    <row r="40" spans="1:13" ht="12.75">
      <c r="A40" s="10"/>
      <c r="B40" s="10"/>
      <c r="C40" s="24" t="s">
        <v>34</v>
      </c>
      <c r="D40" s="13"/>
      <c r="E40" s="25"/>
      <c r="F40" s="13"/>
      <c r="G40" s="25"/>
      <c r="H40" s="25"/>
      <c r="I40" s="25"/>
      <c r="J40" s="25"/>
      <c r="K40" s="25"/>
      <c r="L40" s="25"/>
      <c r="M40" s="25"/>
    </row>
    <row r="41" spans="1:13" ht="12.75">
      <c r="A41" s="10"/>
      <c r="B41" s="10"/>
      <c r="C41" s="24" t="s">
        <v>35</v>
      </c>
      <c r="D41" s="13"/>
      <c r="E41" s="25"/>
      <c r="F41" s="13"/>
      <c r="G41" s="25"/>
      <c r="H41" s="25"/>
      <c r="I41" s="25"/>
      <c r="J41" s="25"/>
      <c r="K41" s="25"/>
      <c r="L41" s="25"/>
      <c r="M41" s="25"/>
    </row>
    <row r="42" spans="1:13" ht="12.75">
      <c r="A42" s="10"/>
      <c r="B42" s="10"/>
      <c r="C42" s="24" t="s">
        <v>25</v>
      </c>
      <c r="D42" s="13"/>
      <c r="E42" s="25">
        <v>70000</v>
      </c>
      <c r="F42" s="13"/>
      <c r="G42" s="25"/>
      <c r="H42" s="25"/>
      <c r="I42" s="25"/>
      <c r="J42" s="25"/>
      <c r="K42" s="25"/>
      <c r="L42" s="25"/>
      <c r="M42" s="25"/>
    </row>
    <row r="43" spans="1:64" s="23" customFormat="1" ht="12.75">
      <c r="A43" s="18">
        <v>226</v>
      </c>
      <c r="B43" s="18">
        <v>26</v>
      </c>
      <c r="C43" s="26" t="s">
        <v>51</v>
      </c>
      <c r="D43" s="19"/>
      <c r="E43" s="27"/>
      <c r="F43" s="19"/>
      <c r="G43" s="27"/>
      <c r="H43" s="27">
        <v>89000</v>
      </c>
      <c r="I43" s="27">
        <v>115371.54</v>
      </c>
      <c r="J43" s="27"/>
      <c r="K43" s="27">
        <v>0</v>
      </c>
      <c r="L43" s="27">
        <f>D43+F43+H43+J43</f>
        <v>89000</v>
      </c>
      <c r="M43" s="27">
        <f>E43+G43+I43+K43</f>
        <v>115371.54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13" ht="12.75">
      <c r="A44" s="10"/>
      <c r="B44" s="10"/>
      <c r="C44" s="15" t="s">
        <v>71</v>
      </c>
      <c r="D44" s="15"/>
      <c r="E44" s="16"/>
      <c r="F44" s="15"/>
      <c r="G44" s="16"/>
      <c r="H44" s="16"/>
      <c r="I44" s="16"/>
      <c r="J44" s="16"/>
      <c r="K44" s="16"/>
      <c r="L44" s="16"/>
      <c r="M44" s="16"/>
    </row>
    <row r="45" spans="1:13" ht="12.75">
      <c r="A45" s="10"/>
      <c r="B45" s="10"/>
      <c r="C45" s="15" t="s">
        <v>70</v>
      </c>
      <c r="D45" s="17"/>
      <c r="E45" s="16"/>
      <c r="F45" s="17"/>
      <c r="G45" s="16"/>
      <c r="H45" s="16"/>
      <c r="I45" s="16"/>
      <c r="J45" s="16"/>
      <c r="K45" s="16"/>
      <c r="L45" s="16"/>
      <c r="M45" s="16"/>
    </row>
    <row r="46" spans="1:13" ht="12.75">
      <c r="A46" s="10"/>
      <c r="B46" s="10"/>
      <c r="C46" s="15" t="s">
        <v>69</v>
      </c>
      <c r="D46" s="17"/>
      <c r="E46" s="16"/>
      <c r="F46" s="17"/>
      <c r="G46" s="16"/>
      <c r="H46" s="16"/>
      <c r="I46" s="16"/>
      <c r="J46" s="16"/>
      <c r="K46" s="16"/>
      <c r="L46" s="16"/>
      <c r="M46" s="16"/>
    </row>
    <row r="47" spans="1:13" ht="12.75">
      <c r="A47" s="10"/>
      <c r="B47" s="10"/>
      <c r="C47" s="15" t="s">
        <v>68</v>
      </c>
      <c r="D47" s="17"/>
      <c r="E47" s="16"/>
      <c r="F47" s="17"/>
      <c r="G47" s="16"/>
      <c r="H47" s="16"/>
      <c r="I47" s="16"/>
      <c r="J47" s="16"/>
      <c r="K47" s="16"/>
      <c r="L47" s="16"/>
      <c r="M47" s="16"/>
    </row>
    <row r="48" spans="1:13" ht="12.75">
      <c r="A48" s="10"/>
      <c r="B48" s="10"/>
      <c r="C48" s="42" t="s">
        <v>40</v>
      </c>
      <c r="D48" s="30"/>
      <c r="E48" s="16"/>
      <c r="F48" s="30"/>
      <c r="G48" s="16"/>
      <c r="H48" s="16"/>
      <c r="I48" s="16"/>
      <c r="J48" s="16"/>
      <c r="K48" s="16"/>
      <c r="L48" s="16"/>
      <c r="M48" s="16"/>
    </row>
    <row r="49" spans="1:13" ht="12.75">
      <c r="A49" s="10"/>
      <c r="B49" s="10"/>
      <c r="C49" s="15" t="s">
        <v>41</v>
      </c>
      <c r="D49" s="17"/>
      <c r="E49" s="16"/>
      <c r="F49" s="17"/>
      <c r="G49" s="16"/>
      <c r="H49" s="16"/>
      <c r="I49" s="16"/>
      <c r="J49" s="16"/>
      <c r="K49" s="16"/>
      <c r="L49" s="16"/>
      <c r="M49" s="16"/>
    </row>
    <row r="50" spans="1:13" ht="12.75">
      <c r="A50" s="10"/>
      <c r="B50" s="10"/>
      <c r="C50" s="15" t="s">
        <v>42</v>
      </c>
      <c r="D50" s="17"/>
      <c r="E50" s="16"/>
      <c r="F50" s="17"/>
      <c r="G50" s="16"/>
      <c r="H50" s="16"/>
      <c r="I50" s="16"/>
      <c r="J50" s="16"/>
      <c r="K50" s="16"/>
      <c r="L50" s="16"/>
      <c r="M50" s="16"/>
    </row>
    <row r="51" spans="1:13" ht="12.75">
      <c r="A51" s="10"/>
      <c r="B51" s="10"/>
      <c r="C51" s="15" t="s">
        <v>43</v>
      </c>
      <c r="D51" s="17"/>
      <c r="E51" s="16"/>
      <c r="F51" s="17"/>
      <c r="G51" s="16"/>
      <c r="H51" s="16"/>
      <c r="I51" s="16"/>
      <c r="J51" s="16"/>
      <c r="K51" s="16"/>
      <c r="L51" s="16"/>
      <c r="M51" s="16"/>
    </row>
    <row r="52" spans="1:64" s="2" customFormat="1" ht="12.75">
      <c r="A52" s="10"/>
      <c r="B52" s="10"/>
      <c r="C52" s="15" t="s">
        <v>44</v>
      </c>
      <c r="D52" s="15"/>
      <c r="E52" s="14"/>
      <c r="F52" s="15"/>
      <c r="G52" s="14"/>
      <c r="H52" s="14"/>
      <c r="I52" s="14"/>
      <c r="J52" s="14"/>
      <c r="K52" s="14"/>
      <c r="L52" s="14"/>
      <c r="M52" s="1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13" ht="24">
      <c r="A53" s="10"/>
      <c r="B53" s="10"/>
      <c r="C53" s="24" t="s">
        <v>36</v>
      </c>
      <c r="D53" s="13"/>
      <c r="E53" s="25"/>
      <c r="F53" s="13"/>
      <c r="G53" s="25"/>
      <c r="H53" s="25"/>
      <c r="I53" s="25"/>
      <c r="J53" s="25"/>
      <c r="K53" s="25"/>
      <c r="L53" s="25"/>
      <c r="M53" s="25"/>
    </row>
    <row r="54" spans="1:13" ht="12.75">
      <c r="A54" s="10"/>
      <c r="B54" s="10"/>
      <c r="C54" s="24" t="s">
        <v>37</v>
      </c>
      <c r="D54" s="13"/>
      <c r="E54" s="25"/>
      <c r="F54" s="13"/>
      <c r="G54" s="25"/>
      <c r="H54" s="25"/>
      <c r="I54" s="25"/>
      <c r="J54" s="25"/>
      <c r="K54" s="25"/>
      <c r="L54" s="25"/>
      <c r="M54" s="25"/>
    </row>
    <row r="55" spans="1:13" ht="12.75">
      <c r="A55" s="10"/>
      <c r="B55" s="10"/>
      <c r="C55" s="24" t="s">
        <v>38</v>
      </c>
      <c r="D55" s="13"/>
      <c r="E55" s="25"/>
      <c r="F55" s="13"/>
      <c r="G55" s="25"/>
      <c r="H55" s="25"/>
      <c r="I55" s="25"/>
      <c r="J55" s="25"/>
      <c r="K55" s="25"/>
      <c r="L55" s="25"/>
      <c r="M55" s="25"/>
    </row>
    <row r="56" spans="1:13" ht="12.75">
      <c r="A56" s="10"/>
      <c r="B56" s="10"/>
      <c r="C56" s="24" t="s">
        <v>39</v>
      </c>
      <c r="D56" s="13"/>
      <c r="E56" s="25"/>
      <c r="F56" s="13"/>
      <c r="G56" s="25"/>
      <c r="H56" s="25"/>
      <c r="I56" s="25"/>
      <c r="J56" s="25"/>
      <c r="K56" s="25"/>
      <c r="L56" s="25"/>
      <c r="M56" s="25"/>
    </row>
    <row r="57" spans="1:13" ht="12.75">
      <c r="A57" s="10"/>
      <c r="B57" s="10"/>
      <c r="C57" s="24" t="s">
        <v>25</v>
      </c>
      <c r="D57" s="13"/>
      <c r="E57" s="25"/>
      <c r="F57" s="13"/>
      <c r="G57" s="25"/>
      <c r="H57" s="25"/>
      <c r="I57" s="25"/>
      <c r="J57" s="25"/>
      <c r="K57" s="25"/>
      <c r="L57" s="25"/>
      <c r="M57" s="25"/>
    </row>
    <row r="58" spans="1:64" s="23" customFormat="1" ht="12.75">
      <c r="A58" s="18">
        <v>290</v>
      </c>
      <c r="B58" s="18">
        <v>85</v>
      </c>
      <c r="C58" s="26" t="s">
        <v>52</v>
      </c>
      <c r="D58" s="19">
        <v>230000</v>
      </c>
      <c r="E58" s="27">
        <f>E59+E60+E61+E62+E63+E64+E65</f>
        <v>83247</v>
      </c>
      <c r="F58" s="19"/>
      <c r="G58" s="27"/>
      <c r="H58" s="27"/>
      <c r="I58" s="27"/>
      <c r="J58" s="27">
        <v>19000</v>
      </c>
      <c r="K58" s="27">
        <f>SUM(K59:K65)</f>
        <v>15690.58</v>
      </c>
      <c r="L58" s="27">
        <f>D58+F58+H58+J58</f>
        <v>249000</v>
      </c>
      <c r="M58" s="27">
        <f>E58+G58+I58+K58</f>
        <v>98937.58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13" ht="12.75">
      <c r="A59" s="10"/>
      <c r="B59" s="10"/>
      <c r="C59" s="24" t="s">
        <v>45</v>
      </c>
      <c r="D59" s="13"/>
      <c r="E59" s="25">
        <v>74875</v>
      </c>
      <c r="F59" s="13"/>
      <c r="G59" s="25"/>
      <c r="H59" s="25"/>
      <c r="I59" s="25"/>
      <c r="J59" s="25"/>
      <c r="K59" s="25"/>
      <c r="L59" s="25"/>
      <c r="M59" s="25"/>
    </row>
    <row r="60" spans="1:13" ht="12.75">
      <c r="A60" s="10"/>
      <c r="B60" s="10"/>
      <c r="C60" s="24" t="s">
        <v>46</v>
      </c>
      <c r="D60" s="13"/>
      <c r="E60" s="25">
        <v>8372</v>
      </c>
      <c r="F60" s="13"/>
      <c r="G60" s="25"/>
      <c r="H60" s="25"/>
      <c r="I60" s="25"/>
      <c r="J60" s="25"/>
      <c r="K60" s="25"/>
      <c r="L60" s="25"/>
      <c r="M60" s="25"/>
    </row>
    <row r="61" spans="1:13" ht="12.75">
      <c r="A61" s="10"/>
      <c r="B61" s="10"/>
      <c r="C61" s="24" t="s">
        <v>47</v>
      </c>
      <c r="D61" s="13"/>
      <c r="E61" s="25"/>
      <c r="F61" s="13"/>
      <c r="G61" s="25"/>
      <c r="H61" s="25"/>
      <c r="I61" s="25"/>
      <c r="J61" s="25">
        <v>2000</v>
      </c>
      <c r="K61" s="25">
        <v>1824</v>
      </c>
      <c r="L61" s="25"/>
      <c r="M61" s="25"/>
    </row>
    <row r="62" spans="1:13" ht="12.75">
      <c r="A62" s="10"/>
      <c r="B62" s="10"/>
      <c r="C62" s="24" t="s">
        <v>48</v>
      </c>
      <c r="D62" s="13"/>
      <c r="E62" s="25"/>
      <c r="F62" s="13"/>
      <c r="G62" s="25"/>
      <c r="H62" s="25"/>
      <c r="I62" s="25"/>
      <c r="J62" s="25"/>
      <c r="K62" s="25"/>
      <c r="L62" s="25"/>
      <c r="M62" s="25"/>
    </row>
    <row r="63" spans="1:13" ht="12.75">
      <c r="A63" s="10"/>
      <c r="B63" s="10"/>
      <c r="C63" s="24" t="s">
        <v>49</v>
      </c>
      <c r="D63" s="13"/>
      <c r="E63" s="25"/>
      <c r="F63" s="13"/>
      <c r="G63" s="25"/>
      <c r="H63" s="25"/>
      <c r="I63" s="25"/>
      <c r="J63" s="25"/>
      <c r="K63" s="25"/>
      <c r="L63" s="25"/>
      <c r="M63" s="25"/>
    </row>
    <row r="64" spans="1:13" ht="12.75">
      <c r="A64" s="10"/>
      <c r="B64" s="10">
        <v>29</v>
      </c>
      <c r="C64" s="24" t="s">
        <v>53</v>
      </c>
      <c r="D64" s="13"/>
      <c r="E64" s="25"/>
      <c r="F64" s="13"/>
      <c r="G64" s="25"/>
      <c r="H64" s="25"/>
      <c r="I64" s="25"/>
      <c r="J64" s="25"/>
      <c r="K64" s="25"/>
      <c r="L64" s="25"/>
      <c r="M64" s="25"/>
    </row>
    <row r="65" spans="1:13" ht="12.75">
      <c r="A65" s="10"/>
      <c r="B65" s="10">
        <v>29</v>
      </c>
      <c r="C65" s="24" t="s">
        <v>83</v>
      </c>
      <c r="D65" s="13"/>
      <c r="E65" s="25"/>
      <c r="F65" s="13"/>
      <c r="G65" s="25"/>
      <c r="H65" s="25"/>
      <c r="I65" s="25"/>
      <c r="J65" s="25">
        <v>17000</v>
      </c>
      <c r="K65" s="25">
        <v>13866.58</v>
      </c>
      <c r="L65" s="25"/>
      <c r="M65" s="25"/>
    </row>
    <row r="66" spans="1:64" s="23" customFormat="1" ht="12.75">
      <c r="A66" s="18">
        <v>310</v>
      </c>
      <c r="B66" s="18">
        <v>31</v>
      </c>
      <c r="C66" s="26" t="s">
        <v>6</v>
      </c>
      <c r="D66" s="19"/>
      <c r="E66" s="27"/>
      <c r="F66" s="19"/>
      <c r="G66" s="27"/>
      <c r="H66" s="27"/>
      <c r="I66" s="27"/>
      <c r="J66" s="27"/>
      <c r="K66" s="27">
        <v>59130</v>
      </c>
      <c r="L66" s="27">
        <f>D66+F66+H66+J66</f>
        <v>0</v>
      </c>
      <c r="M66" s="27">
        <f>E66+G66+I66+K66</f>
        <v>59130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4" s="23" customFormat="1" ht="12.75" customHeight="1">
      <c r="A67" s="18">
        <v>340</v>
      </c>
      <c r="B67" s="18"/>
      <c r="C67" s="26" t="s">
        <v>54</v>
      </c>
      <c r="D67" s="19">
        <v>2900000</v>
      </c>
      <c r="E67" s="49">
        <f>E68+E69+E70+E71+E72+E73+E74+E75+E76+E77+E78+E79+E80+E81+E82+E83</f>
        <v>1003298.89</v>
      </c>
      <c r="F67" s="19">
        <v>89419.91</v>
      </c>
      <c r="G67" s="49">
        <f>SUM(G68:G83)</f>
        <v>89419.91</v>
      </c>
      <c r="H67" s="27">
        <v>223600</v>
      </c>
      <c r="I67" s="49">
        <f>SUM(I68:I83)</f>
        <v>59781.63</v>
      </c>
      <c r="J67" s="27">
        <v>392834.9</v>
      </c>
      <c r="K67" s="49">
        <f>SUM(K68:K83)</f>
        <v>134207.46</v>
      </c>
      <c r="L67" s="27">
        <f>D67+F67+H67+J67</f>
        <v>3605854.81</v>
      </c>
      <c r="M67" s="49">
        <f>E67+G67+I67+K67</f>
        <v>1286707.89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s="2" customFormat="1" ht="12.75">
      <c r="A68" s="10"/>
      <c r="B68" s="10">
        <v>33</v>
      </c>
      <c r="C68" s="20" t="s">
        <v>55</v>
      </c>
      <c r="D68" s="28"/>
      <c r="E68" s="14">
        <v>622004.89</v>
      </c>
      <c r="F68" s="28"/>
      <c r="G68" s="14"/>
      <c r="H68" s="14"/>
      <c r="I68" s="14"/>
      <c r="J68" s="14"/>
      <c r="K68" s="14"/>
      <c r="L68" s="14"/>
      <c r="M68" s="1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s="2" customFormat="1" ht="12.75">
      <c r="A69" s="10"/>
      <c r="B69" s="10">
        <v>34</v>
      </c>
      <c r="C69" s="20" t="s">
        <v>56</v>
      </c>
      <c r="D69" s="20"/>
      <c r="E69" s="14">
        <v>4000</v>
      </c>
      <c r="F69" s="20"/>
      <c r="G69" s="14"/>
      <c r="H69" s="14"/>
      <c r="I69" s="14"/>
      <c r="J69" s="14"/>
      <c r="K69" s="14">
        <f>5300</f>
        <v>5300</v>
      </c>
      <c r="L69" s="14"/>
      <c r="M69" s="14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s="2" customFormat="1" ht="60">
      <c r="A70" s="10"/>
      <c r="B70" s="10">
        <v>35</v>
      </c>
      <c r="C70" s="20" t="s">
        <v>87</v>
      </c>
      <c r="D70" s="20"/>
      <c r="E70" s="14"/>
      <c r="F70" s="20"/>
      <c r="G70" s="14"/>
      <c r="H70" s="14"/>
      <c r="I70" s="14"/>
      <c r="J70" s="14"/>
      <c r="K70" s="14"/>
      <c r="L70" s="14"/>
      <c r="M70" s="1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s="2" customFormat="1" ht="60">
      <c r="A71" s="10"/>
      <c r="B71" s="10">
        <v>35</v>
      </c>
      <c r="C71" s="20" t="s">
        <v>86</v>
      </c>
      <c r="D71" s="20"/>
      <c r="E71" s="14">
        <v>102500</v>
      </c>
      <c r="F71" s="20"/>
      <c r="G71" s="14"/>
      <c r="H71" s="14"/>
      <c r="I71" s="14"/>
      <c r="J71" s="14"/>
      <c r="K71" s="14"/>
      <c r="L71" s="14"/>
      <c r="M71" s="1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s="2" customFormat="1" ht="12.75">
      <c r="A72" s="10"/>
      <c r="B72" s="10">
        <v>39</v>
      </c>
      <c r="C72" s="20" t="s">
        <v>57</v>
      </c>
      <c r="D72" s="20"/>
      <c r="E72" s="14"/>
      <c r="F72" s="20"/>
      <c r="G72" s="14"/>
      <c r="H72" s="14"/>
      <c r="I72" s="14">
        <v>46600</v>
      </c>
      <c r="J72" s="14"/>
      <c r="K72" s="14"/>
      <c r="L72" s="14"/>
      <c r="M72" s="1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13" ht="12.75">
      <c r="A73" s="10"/>
      <c r="B73" s="10">
        <v>32</v>
      </c>
      <c r="C73" s="31" t="s">
        <v>60</v>
      </c>
      <c r="D73" s="13"/>
      <c r="E73" s="25"/>
      <c r="F73" s="13"/>
      <c r="G73" s="25"/>
      <c r="H73" s="25"/>
      <c r="I73" s="25"/>
      <c r="J73" s="25"/>
      <c r="K73" s="25"/>
      <c r="L73" s="25"/>
      <c r="M73" s="25"/>
    </row>
    <row r="74" spans="1:13" ht="12.75">
      <c r="A74" s="10"/>
      <c r="B74" s="10">
        <v>39</v>
      </c>
      <c r="C74" s="31" t="s">
        <v>65</v>
      </c>
      <c r="D74" s="13"/>
      <c r="E74" s="25"/>
      <c r="F74" s="13"/>
      <c r="G74" s="25"/>
      <c r="H74" s="25"/>
      <c r="I74" s="25"/>
      <c r="J74" s="25"/>
      <c r="K74" s="25"/>
      <c r="L74" s="25"/>
      <c r="M74" s="25"/>
    </row>
    <row r="75" spans="1:64" s="2" customFormat="1" ht="12.75">
      <c r="A75" s="10"/>
      <c r="B75" s="10">
        <v>39</v>
      </c>
      <c r="C75" s="15" t="s">
        <v>58</v>
      </c>
      <c r="D75" s="15"/>
      <c r="E75" s="14"/>
      <c r="F75" s="15"/>
      <c r="G75" s="14"/>
      <c r="H75" s="14"/>
      <c r="I75" s="14"/>
      <c r="J75" s="14"/>
      <c r="K75" s="14"/>
      <c r="L75" s="14"/>
      <c r="M75" s="1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s="2" customFormat="1" ht="12.75">
      <c r="A76" s="10"/>
      <c r="B76" s="10">
        <v>39</v>
      </c>
      <c r="C76" s="15" t="s">
        <v>59</v>
      </c>
      <c r="D76" s="15"/>
      <c r="E76" s="14">
        <v>43876</v>
      </c>
      <c r="F76" s="15"/>
      <c r="G76" s="14"/>
      <c r="H76" s="14"/>
      <c r="I76" s="14"/>
      <c r="J76" s="14"/>
      <c r="K76" s="14"/>
      <c r="L76" s="14"/>
      <c r="M76" s="1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13" ht="12.75">
      <c r="A77" s="10"/>
      <c r="B77" s="10">
        <v>39</v>
      </c>
      <c r="C77" s="15" t="s">
        <v>75</v>
      </c>
      <c r="D77" s="17"/>
      <c r="E77" s="16"/>
      <c r="F77" s="17"/>
      <c r="G77" s="16"/>
      <c r="H77" s="16"/>
      <c r="I77" s="16"/>
      <c r="J77" s="16"/>
      <c r="K77" s="16"/>
      <c r="L77" s="16"/>
      <c r="M77" s="16"/>
    </row>
    <row r="78" spans="1:13" ht="12.75">
      <c r="A78" s="10"/>
      <c r="B78" s="10">
        <v>39</v>
      </c>
      <c r="C78" s="15" t="s">
        <v>74</v>
      </c>
      <c r="D78" s="17"/>
      <c r="E78" s="16"/>
      <c r="F78" s="17"/>
      <c r="G78" s="16"/>
      <c r="H78" s="16"/>
      <c r="I78" s="16"/>
      <c r="J78" s="16"/>
      <c r="K78" s="16"/>
      <c r="L78" s="16"/>
      <c r="M78" s="16"/>
    </row>
    <row r="79" spans="1:13" ht="12.75">
      <c r="A79" s="10"/>
      <c r="B79" s="10">
        <v>39</v>
      </c>
      <c r="C79" s="31" t="s">
        <v>61</v>
      </c>
      <c r="D79" s="13"/>
      <c r="E79" s="25"/>
      <c r="F79" s="13"/>
      <c r="G79" s="25"/>
      <c r="H79" s="25"/>
      <c r="I79" s="25"/>
      <c r="J79" s="25"/>
      <c r="K79" s="25">
        <v>8000</v>
      </c>
      <c r="L79" s="25"/>
      <c r="M79" s="25"/>
    </row>
    <row r="80" spans="1:13" ht="12.75">
      <c r="A80" s="10"/>
      <c r="B80" s="10">
        <v>39</v>
      </c>
      <c r="C80" s="31" t="s">
        <v>62</v>
      </c>
      <c r="D80" s="13"/>
      <c r="E80" s="25">
        <v>50000</v>
      </c>
      <c r="F80" s="13"/>
      <c r="G80" s="25"/>
      <c r="H80" s="25"/>
      <c r="I80" s="25"/>
      <c r="J80" s="25"/>
      <c r="K80" s="25">
        <v>16500</v>
      </c>
      <c r="L80" s="25"/>
      <c r="M80" s="25"/>
    </row>
    <row r="81" spans="1:13" ht="12.75">
      <c r="A81" s="10"/>
      <c r="B81" s="10">
        <v>39</v>
      </c>
      <c r="C81" s="31" t="s">
        <v>64</v>
      </c>
      <c r="D81" s="13"/>
      <c r="E81" s="25">
        <v>180918</v>
      </c>
      <c r="F81" s="13"/>
      <c r="G81" s="25"/>
      <c r="H81" s="25"/>
      <c r="I81" s="25">
        <v>13181.63</v>
      </c>
      <c r="J81" s="25"/>
      <c r="K81" s="25">
        <v>50607.46</v>
      </c>
      <c r="L81" s="25"/>
      <c r="M81" s="25"/>
    </row>
    <row r="82" spans="1:13" ht="12.75">
      <c r="A82" s="10"/>
      <c r="B82" s="10">
        <v>39</v>
      </c>
      <c r="C82" s="15" t="s">
        <v>63</v>
      </c>
      <c r="D82" s="17"/>
      <c r="E82" s="16"/>
      <c r="F82" s="17"/>
      <c r="G82" s="16">
        <v>89419.91</v>
      </c>
      <c r="H82" s="16"/>
      <c r="I82" s="16"/>
      <c r="J82" s="16"/>
      <c r="K82" s="16">
        <v>36800</v>
      </c>
      <c r="L82" s="16"/>
      <c r="M82" s="16"/>
    </row>
    <row r="83" spans="1:13" ht="12.75">
      <c r="A83" s="10"/>
      <c r="B83" s="10">
        <v>39</v>
      </c>
      <c r="C83" s="15" t="s">
        <v>84</v>
      </c>
      <c r="D83" s="17"/>
      <c r="E83" s="16"/>
      <c r="F83" s="17"/>
      <c r="G83" s="16"/>
      <c r="H83" s="16"/>
      <c r="I83" s="16"/>
      <c r="J83" s="16"/>
      <c r="K83" s="16">
        <v>17000</v>
      </c>
      <c r="L83" s="16"/>
      <c r="M83" s="16"/>
    </row>
    <row r="84" spans="1:64" s="23" customFormat="1" ht="14.25" customHeight="1">
      <c r="A84" s="18"/>
      <c r="B84" s="18"/>
      <c r="C84" s="43" t="s">
        <v>79</v>
      </c>
      <c r="D84" s="46">
        <f>D16-D17</f>
        <v>0</v>
      </c>
      <c r="E84" s="46">
        <f>E16-E17</f>
        <v>769922.5</v>
      </c>
      <c r="F84" s="46">
        <f aca="true" t="shared" si="1" ref="F84:M84">F16-F17</f>
        <v>0</v>
      </c>
      <c r="G84" s="46">
        <f t="shared" si="1"/>
        <v>0</v>
      </c>
      <c r="H84" s="46">
        <f t="shared" si="1"/>
        <v>0</v>
      </c>
      <c r="I84" s="46">
        <f t="shared" si="1"/>
        <v>183697.83000000002</v>
      </c>
      <c r="J84" s="46">
        <f t="shared" si="1"/>
        <v>0</v>
      </c>
      <c r="K84" s="46">
        <f t="shared" si="1"/>
        <v>5000</v>
      </c>
      <c r="L84" s="46">
        <f t="shared" si="1"/>
        <v>0</v>
      </c>
      <c r="M84" s="46">
        <f t="shared" si="1"/>
        <v>958620.3300000019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s="23" customFormat="1" ht="27.75" customHeight="1">
      <c r="A85" s="60" t="s">
        <v>85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s="23" customFormat="1" ht="14.25" customHeight="1">
      <c r="A86" s="32"/>
      <c r="B86" s="32"/>
      <c r="C86" s="44"/>
      <c r="D86" s="33"/>
      <c r="E86" s="34"/>
      <c r="F86" s="33"/>
      <c r="G86" s="34"/>
      <c r="H86" s="34"/>
      <c r="I86" s="34"/>
      <c r="J86" s="34"/>
      <c r="K86" s="34"/>
      <c r="L86" s="34"/>
      <c r="M86" s="34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s="23" customFormat="1" ht="18" customHeight="1">
      <c r="A87" s="32"/>
      <c r="B87" s="32"/>
      <c r="C87" s="44"/>
      <c r="D87" s="33"/>
      <c r="E87" s="34"/>
      <c r="F87" s="33"/>
      <c r="G87" s="34"/>
      <c r="H87" s="34"/>
      <c r="I87" s="34"/>
      <c r="J87" s="34"/>
      <c r="K87" s="34"/>
      <c r="L87" s="34"/>
      <c r="M87" s="34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11" ht="12.75">
      <c r="A88" s="6"/>
      <c r="B88" s="6"/>
      <c r="C88" s="35" t="s">
        <v>9</v>
      </c>
      <c r="D88" s="6"/>
      <c r="E88" s="36"/>
      <c r="F88" s="6"/>
      <c r="G88" s="36"/>
      <c r="H88" s="36"/>
      <c r="I88" s="6"/>
      <c r="J88" s="37" t="s">
        <v>92</v>
      </c>
      <c r="K88" s="37"/>
    </row>
    <row r="89" spans="1:11" ht="12.75">
      <c r="A89" s="6"/>
      <c r="B89" s="6"/>
      <c r="C89" s="35"/>
      <c r="D89" s="6"/>
      <c r="E89" s="52" t="s">
        <v>10</v>
      </c>
      <c r="F89" s="52"/>
      <c r="G89" s="52"/>
      <c r="H89" s="52"/>
      <c r="I89" s="6"/>
      <c r="J89" s="52" t="s">
        <v>11</v>
      </c>
      <c r="K89" s="52"/>
    </row>
    <row r="90" spans="1:11" ht="12.75">
      <c r="A90" s="6"/>
      <c r="B90" s="6"/>
      <c r="C90" s="35" t="s">
        <v>12</v>
      </c>
      <c r="D90" s="6"/>
      <c r="E90" s="36"/>
      <c r="F90" s="6"/>
      <c r="G90" s="36"/>
      <c r="H90" s="36"/>
      <c r="I90" s="6"/>
      <c r="J90" s="37" t="s">
        <v>91</v>
      </c>
      <c r="K90" s="37"/>
    </row>
    <row r="91" spans="1:11" ht="12.75">
      <c r="A91" s="6"/>
      <c r="B91" s="6"/>
      <c r="C91" s="6"/>
      <c r="D91" s="6"/>
      <c r="E91" s="52" t="s">
        <v>10</v>
      </c>
      <c r="F91" s="52"/>
      <c r="G91" s="52"/>
      <c r="H91" s="52"/>
      <c r="I91" s="6"/>
      <c r="J91" s="52" t="s">
        <v>11</v>
      </c>
      <c r="K91" s="52"/>
    </row>
    <row r="92" ht="12.75">
      <c r="C92" s="2" t="s">
        <v>18</v>
      </c>
    </row>
  </sheetData>
  <sheetProtection/>
  <mergeCells count="21">
    <mergeCell ref="K1:M1"/>
    <mergeCell ref="J2:M2"/>
    <mergeCell ref="J5:K6"/>
    <mergeCell ref="L5:M6"/>
    <mergeCell ref="H13:I13"/>
    <mergeCell ref="C8:L8"/>
    <mergeCell ref="A9:M9"/>
    <mergeCell ref="A13:A14"/>
    <mergeCell ref="J13:K13"/>
    <mergeCell ref="D13:E13"/>
    <mergeCell ref="J89:K89"/>
    <mergeCell ref="F13:G13"/>
    <mergeCell ref="L13:M13"/>
    <mergeCell ref="B13:B14"/>
    <mergeCell ref="A85:M85"/>
    <mergeCell ref="C13:C14"/>
    <mergeCell ref="E91:H91"/>
    <mergeCell ref="J91:K91"/>
    <mergeCell ref="C10:L10"/>
    <mergeCell ref="A11:M11"/>
    <mergeCell ref="E89:H89"/>
  </mergeCells>
  <printOptions/>
  <pageMargins left="0.44" right="0.07874015748031496" top="0.16" bottom="0.07874015748031496" header="0.18" footer="0.18"/>
  <pageSetup fitToHeight="1" fitToWidth="1" horizontalDpi="600" verticalDpi="600" orientation="portrait" paperSize="9" scale="5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2017-03-02T05:57:22Z</cp:lastPrinted>
  <dcterms:created xsi:type="dcterms:W3CDTF">1996-10-08T23:32:33Z</dcterms:created>
  <dcterms:modified xsi:type="dcterms:W3CDTF">2018-07-09T04:59:23Z</dcterms:modified>
  <cp:category/>
  <cp:version/>
  <cp:contentType/>
  <cp:contentStatus/>
</cp:coreProperties>
</file>